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BIỂU  KH năm 2025" sheetId="2" r:id="rId1"/>
  </sheets>
  <definedNames>
    <definedName name="_xlnm._FilterDatabase" localSheetId="0" hidden="1">'BIỂU  KH năm 2025'!$A$9:$M$18</definedName>
    <definedName name="_xlnm.Print_Area" localSheetId="0">'BIỂU  KH năm 2025'!$A$1:$M$18</definedName>
    <definedName name="_xlnm.Print_Titles" localSheetId="0">'BIỂU  KH năm 2025'!$4:$10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/>
  <c r="I10" i="2"/>
  <c r="F16" i="2"/>
  <c r="G16" i="2"/>
  <c r="H16" i="2"/>
  <c r="I16" i="2"/>
  <c r="E16" i="2"/>
  <c r="E11" i="2"/>
  <c r="E10" i="2" s="1"/>
  <c r="F11" i="2"/>
  <c r="F10" i="2" s="1"/>
  <c r="G11" i="2"/>
  <c r="H11" i="2"/>
  <c r="I11" i="2"/>
  <c r="E17" i="2"/>
  <c r="I17" i="2" s="1"/>
  <c r="E13" i="2"/>
  <c r="E14" i="2"/>
  <c r="E12" i="2"/>
</calcChain>
</file>

<file path=xl/sharedStrings.xml><?xml version="1.0" encoding="utf-8"?>
<sst xmlns="http://schemas.openxmlformats.org/spreadsheetml/2006/main" count="51" uniqueCount="39">
  <si>
    <t>TT</t>
  </si>
  <si>
    <t>TỔNG SỐ</t>
  </si>
  <si>
    <t>Tổng số (tất cả các nguồn vốn)</t>
  </si>
  <si>
    <t xml:space="preserve">TMĐT </t>
  </si>
  <si>
    <t>Số quyết định; ngày, tháng, năm ban hành</t>
  </si>
  <si>
    <t>Ghi chú</t>
  </si>
  <si>
    <t>Chủ đầu tư</t>
  </si>
  <si>
    <t>Đề nghị điều chỉnh giảm kế hoạch vốn năm 2021</t>
  </si>
  <si>
    <t>Tỷ lệ bố trí vốn lũy kế</t>
  </si>
  <si>
    <t>Quyết định đầu tư/Quyết định phê duyệt chủ trương đầu tư</t>
  </si>
  <si>
    <t>Danh mục dự án</t>
  </si>
  <si>
    <t>Địa điểm xây dựng</t>
  </si>
  <si>
    <t>Công trình khởi công mới</t>
  </si>
  <si>
    <t>Đơn vị tính: đồng</t>
  </si>
  <si>
    <t>Lũy kế vốn đã bố trí đến hết năm 2024</t>
  </si>
  <si>
    <t>Kế hoạch vốn đầu tư công năm 2025</t>
  </si>
  <si>
    <t>UBND xã Thượng Quan</t>
  </si>
  <si>
    <t>Công trình chuyển tiếp</t>
  </si>
  <si>
    <t xml:space="preserve">Công trình S1 huyện Ngân Sơn </t>
  </si>
  <si>
    <t>xã Thượng Quan</t>
  </si>
  <si>
    <t>105/QĐ-UBND ngày 10/8/2021</t>
  </si>
  <si>
    <t>Vốn Chương trình MTQG</t>
  </si>
  <si>
    <t>Vốn cân đối ngân sách huyện</t>
  </si>
  <si>
    <t xml:space="preserve">Cầu Khuổi Tro thôn Pù Áng, xã Thượng Quan </t>
  </si>
  <si>
    <t>Cải tạo nâng cấp đường liên xã từ Pù Piót, xã Thượng Quan đến xã Lương Thượng, huyện Nà Rì</t>
  </si>
  <si>
    <t>Đầu tư trạm y tế Thượng Quan đạt chuẩn</t>
  </si>
  <si>
    <t>2348/QĐ-UBND ngày 15/11/2023</t>
  </si>
  <si>
    <t>2265/QĐ-UBND ngày 09/11/2023</t>
  </si>
  <si>
    <t>Đường Sáo Sào – Tềnh Kiết</t>
  </si>
  <si>
    <t>Đường Nà Ngần - Đông Van xã Thượng Quan</t>
  </si>
  <si>
    <t>554/QĐ-UBND ngày 14/3/2025</t>
  </si>
  <si>
    <t xml:space="preserve"> 2691/QĐ-UBND ngày 15/11/2024</t>
  </si>
  <si>
    <t>Nguồn tăng thu tiết kiệm chi</t>
  </si>
  <si>
    <t>2349/QĐ-UBND ngày 15/11/2023</t>
  </si>
  <si>
    <t>CTMQG DTTS</t>
  </si>
  <si>
    <t>Nguồn cân đối NS huyện</t>
  </si>
  <si>
    <t>CMTQG giảm nghèo</t>
  </si>
  <si>
    <t>BỔ SUNG DANH MỤC KẾ HOẠCH ĐẦU TƯ CÔNG NĂM  2025</t>
  </si>
  <si>
    <t>(Kèm theo Nghị quyết số 27/NQ-HĐND ngày 07 tháng 8 năm 2025 của  HĐND xã Thượng Quan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</si>
</sst>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i/>
      <sz val="14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3">
    <xf numFmtId="0" fontId="0" fillId="0" borderId="0" xfId="0"/>
    <xf numFmtId="3" fontId="3" fillId="0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67" fontId="3" fillId="0" borderId="0" xfId="1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7" fontId="3" fillId="0" borderId="0" xfId="1" applyNumberFormat="1" applyFont="1" applyAlignment="1">
      <alignment horizontal="right" vertical="center" wrapText="1"/>
    </xf>
    <xf numFmtId="167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7" fontId="8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67" fontId="8" fillId="0" borderId="0" xfId="1" applyNumberFormat="1" applyFont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 wrapText="1"/>
    </xf>
    <xf numFmtId="3" fontId="4" fillId="0" borderId="2" xfId="2" quotePrefix="1" applyNumberFormat="1" applyFont="1" applyFill="1" applyBorder="1" applyAlignment="1">
      <alignment horizontal="center" vertical="center" wrapText="1"/>
    </xf>
    <xf numFmtId="167" fontId="4" fillId="0" borderId="2" xfId="1" quotePrefix="1" applyNumberFormat="1" applyFont="1" applyFill="1" applyBorder="1" applyAlignment="1">
      <alignment horizontal="center" vertical="center" wrapText="1"/>
    </xf>
    <xf numFmtId="3" fontId="4" fillId="0" borderId="2" xfId="1" quotePrefix="1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3" fontId="3" fillId="0" borderId="2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3" fontId="4" fillId="0" borderId="2" xfId="2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11" xfId="2" quotePrefix="1" applyNumberFormat="1" applyFont="1" applyFill="1" applyBorder="1" applyAlignment="1">
      <alignment horizontal="center" vertical="center" wrapText="1"/>
    </xf>
    <xf numFmtId="3" fontId="4" fillId="0" borderId="11" xfId="2" quotePrefix="1" applyNumberFormat="1" applyFont="1" applyFill="1" applyBorder="1" applyAlignment="1">
      <alignment vertical="center" wrapText="1"/>
    </xf>
    <xf numFmtId="0" fontId="4" fillId="0" borderId="11" xfId="2" quotePrefix="1" applyFont="1" applyFill="1" applyBorder="1" applyAlignment="1">
      <alignment horizontal="center" vertical="center" wrapText="1"/>
    </xf>
    <xf numFmtId="167" fontId="4" fillId="0" borderId="11" xfId="1" quotePrefix="1" applyNumberFormat="1" applyFont="1" applyFill="1" applyBorder="1" applyAlignment="1">
      <alignment horizontal="center" vertical="center" wrapText="1"/>
    </xf>
    <xf numFmtId="3" fontId="4" fillId="0" borderId="11" xfId="1" quotePrefix="1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3" fillId="0" borderId="12" xfId="2" quotePrefix="1" applyNumberFormat="1" applyFont="1" applyFill="1" applyBorder="1" applyAlignment="1">
      <alignment horizontal="center" vertical="center" wrapText="1"/>
    </xf>
    <xf numFmtId="168" fontId="11" fillId="3" borderId="12" xfId="4" applyNumberFormat="1" applyFont="1" applyFill="1" applyBorder="1" applyAlignment="1">
      <alignment horizontal="left" vertical="center" wrapText="1"/>
    </xf>
    <xf numFmtId="0" fontId="3" fillId="0" borderId="12" xfId="2" quotePrefix="1" applyFont="1" applyFill="1" applyBorder="1" applyAlignment="1">
      <alignment horizontal="center" vertical="center" wrapText="1"/>
    </xf>
    <xf numFmtId="167" fontId="3" fillId="0" borderId="12" xfId="1" quotePrefix="1" applyNumberFormat="1" applyFont="1" applyFill="1" applyBorder="1" applyAlignment="1">
      <alignment horizontal="center" vertical="center" wrapText="1"/>
    </xf>
    <xf numFmtId="167" fontId="4" fillId="0" borderId="12" xfId="1" quotePrefix="1" applyNumberFormat="1" applyFont="1" applyFill="1" applyBorder="1" applyAlignment="1">
      <alignment horizontal="center" vertical="center" wrapText="1"/>
    </xf>
    <xf numFmtId="3" fontId="4" fillId="0" borderId="12" xfId="1" quotePrefix="1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2" xfId="2" quotePrefix="1" applyNumberFormat="1" applyFont="1" applyFill="1" applyBorder="1" applyAlignment="1">
      <alignment vertical="center" wrapText="1"/>
    </xf>
    <xf numFmtId="3" fontId="4" fillId="0" borderId="12" xfId="2" quotePrefix="1" applyNumberFormat="1" applyFont="1" applyFill="1" applyBorder="1" applyAlignment="1">
      <alignment horizontal="center" vertical="center" wrapText="1"/>
    </xf>
    <xf numFmtId="3" fontId="6" fillId="0" borderId="12" xfId="2" applyNumberFormat="1" applyFont="1" applyFill="1" applyBorder="1" applyAlignment="1">
      <alignment vertical="center" wrapText="1"/>
    </xf>
    <xf numFmtId="0" fontId="4" fillId="0" borderId="12" xfId="2" quotePrefix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168" fontId="3" fillId="0" borderId="12" xfId="1" quotePrefix="1" applyNumberFormat="1" applyFont="1" applyFill="1" applyBorder="1" applyAlignment="1">
      <alignment horizontal="center" vertical="center" wrapText="1"/>
    </xf>
    <xf numFmtId="9" fontId="3" fillId="0" borderId="12" xfId="3" quotePrefix="1" applyFont="1" applyFill="1" applyBorder="1" applyAlignment="1">
      <alignment horizontal="center" vertical="center" wrapText="1"/>
    </xf>
    <xf numFmtId="3" fontId="3" fillId="0" borderId="12" xfId="1" quotePrefix="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3" fillId="0" borderId="14" xfId="2" quotePrefix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7" fontId="3" fillId="0" borderId="14" xfId="1" applyNumberFormat="1" applyFont="1" applyFill="1" applyBorder="1" applyAlignment="1">
      <alignment horizontal="right" vertical="center" wrapText="1"/>
    </xf>
    <xf numFmtId="168" fontId="3" fillId="0" borderId="14" xfId="1" applyNumberFormat="1" applyFont="1" applyFill="1" applyBorder="1" applyAlignment="1">
      <alignment horizontal="right" vertical="center" wrapText="1"/>
    </xf>
    <xf numFmtId="167" fontId="3" fillId="0" borderId="14" xfId="1" quotePrefix="1" applyNumberFormat="1" applyFont="1" applyFill="1" applyBorder="1" applyAlignment="1">
      <alignment horizontal="right" vertical="center" wrapText="1"/>
    </xf>
    <xf numFmtId="9" fontId="3" fillId="0" borderId="14" xfId="3" quotePrefix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 wrapText="1"/>
    </xf>
    <xf numFmtId="3" fontId="3" fillId="0" borderId="14" xfId="2" quotePrefix="1" applyNumberFormat="1" applyFont="1" applyFill="1" applyBorder="1" applyAlignment="1">
      <alignment horizontal="center" vertical="center" wrapText="1"/>
    </xf>
    <xf numFmtId="2" fontId="11" fillId="0" borderId="12" xfId="0" applyNumberFormat="1" applyFont="1" applyFill="1" applyBorder="1" applyAlignment="1">
      <alignment horizontal="left" vertical="center" wrapText="1"/>
    </xf>
    <xf numFmtId="168" fontId="3" fillId="0" borderId="12" xfId="4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169" fontId="3" fillId="0" borderId="12" xfId="5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7" fontId="3" fillId="0" borderId="4" xfId="1" applyNumberFormat="1" applyFont="1" applyFill="1" applyBorder="1" applyAlignment="1">
      <alignment horizontal="center" vertical="center" wrapText="1"/>
    </xf>
    <xf numFmtId="167" fontId="3" fillId="0" borderId="3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>
      <alignment horizontal="center" vertical="center" wrapText="1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3" fillId="0" borderId="8" xfId="2" applyNumberFormat="1" applyFont="1" applyFill="1" applyBorder="1" applyAlignment="1">
      <alignment horizontal="center" vertical="center" wrapText="1"/>
    </xf>
    <xf numFmtId="3" fontId="3" fillId="0" borderId="7" xfId="2" applyNumberFormat="1" applyFont="1" applyFill="1" applyBorder="1" applyAlignment="1">
      <alignment horizontal="center" vertical="center" wrapText="1"/>
    </xf>
    <xf numFmtId="3" fontId="3" fillId="0" borderId="6" xfId="2" applyNumberFormat="1" applyFont="1" applyFill="1" applyBorder="1" applyAlignment="1">
      <alignment horizontal="center" vertical="center" wrapText="1"/>
    </xf>
    <xf numFmtId="3" fontId="3" fillId="0" borderId="10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3" fillId="0" borderId="9" xfId="2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horizontal="center" vertical="center" wrapText="1"/>
    </xf>
  </cellXfs>
  <cellStyles count="6">
    <cellStyle name="Comma" xfId="4" builtinId="3"/>
    <cellStyle name="Comma [0]" xfId="5" builtinId="6"/>
    <cellStyle name="Comma 2" xfId="1"/>
    <cellStyle name="Normal" xfId="0" builtinId="0"/>
    <cellStyle name="Normal_Bieu mau (CV )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9"/>
  <sheetViews>
    <sheetView tabSelected="1" topLeftCell="A16" zoomScale="70" zoomScaleNormal="70" zoomScalePageLayoutView="55" workbookViewId="0">
      <selection activeCell="Q11" sqref="Q11"/>
    </sheetView>
  </sheetViews>
  <sheetFormatPr defaultColWidth="8.85546875" defaultRowHeight="15.75" x14ac:dyDescent="0.25"/>
  <cols>
    <col min="1" max="1" width="5.140625" style="7" customWidth="1"/>
    <col min="2" max="2" width="37.85546875" style="26" customWidth="1"/>
    <col min="3" max="3" width="18.7109375" style="7" customWidth="1"/>
    <col min="4" max="4" width="22.7109375" style="7" customWidth="1"/>
    <col min="5" max="7" width="18.28515625" style="8" customWidth="1"/>
    <col min="8" max="8" width="16.85546875" style="8" customWidth="1"/>
    <col min="9" max="9" width="22" style="8" customWidth="1"/>
    <col min="10" max="10" width="12.28515625" style="9" customWidth="1"/>
    <col min="11" max="11" width="25.28515625" style="10" hidden="1" customWidth="1"/>
    <col min="12" max="12" width="16.5703125" style="7" customWidth="1"/>
    <col min="13" max="13" width="17.42578125" style="7" customWidth="1"/>
    <col min="14" max="16384" width="8.85546875" style="2"/>
  </cols>
  <sheetData>
    <row r="1" spans="1:13" ht="48.75" customHeight="1" x14ac:dyDescent="0.25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11" customFormat="1" ht="26.25" customHeight="1" x14ac:dyDescent="0.25">
      <c r="A2" s="75" t="s">
        <v>38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30" customHeight="1" x14ac:dyDescent="0.25">
      <c r="A3" s="3"/>
      <c r="B3" s="23"/>
      <c r="C3" s="3"/>
      <c r="D3" s="3"/>
      <c r="E3" s="4"/>
      <c r="F3" s="4"/>
      <c r="G3" s="4"/>
      <c r="H3" s="68" t="s">
        <v>13</v>
      </c>
      <c r="I3" s="68"/>
      <c r="J3" s="68"/>
      <c r="K3" s="68"/>
      <c r="L3" s="68"/>
      <c r="M3" s="68"/>
    </row>
    <row r="4" spans="1:13" s="5" customFormat="1" ht="33" customHeight="1" x14ac:dyDescent="0.25">
      <c r="A4" s="69" t="s">
        <v>0</v>
      </c>
      <c r="B4" s="69" t="s">
        <v>10</v>
      </c>
      <c r="C4" s="69" t="s">
        <v>11</v>
      </c>
      <c r="D4" s="76" t="s">
        <v>9</v>
      </c>
      <c r="E4" s="77"/>
      <c r="F4" s="77"/>
      <c r="G4" s="78"/>
      <c r="H4" s="64" t="s">
        <v>14</v>
      </c>
      <c r="I4" s="64" t="s">
        <v>15</v>
      </c>
      <c r="J4" s="64" t="s">
        <v>8</v>
      </c>
      <c r="K4" s="72" t="s">
        <v>7</v>
      </c>
      <c r="L4" s="69" t="s">
        <v>6</v>
      </c>
      <c r="M4" s="69" t="s">
        <v>5</v>
      </c>
    </row>
    <row r="5" spans="1:13" s="5" customFormat="1" x14ac:dyDescent="0.25">
      <c r="A5" s="70"/>
      <c r="B5" s="70"/>
      <c r="C5" s="70"/>
      <c r="D5" s="79"/>
      <c r="E5" s="80"/>
      <c r="F5" s="80"/>
      <c r="G5" s="81"/>
      <c r="H5" s="65"/>
      <c r="I5" s="65"/>
      <c r="J5" s="65"/>
      <c r="K5" s="73"/>
      <c r="L5" s="70"/>
      <c r="M5" s="70"/>
    </row>
    <row r="6" spans="1:13" s="5" customFormat="1" ht="30.75" customHeight="1" x14ac:dyDescent="0.25">
      <c r="A6" s="70"/>
      <c r="B6" s="70"/>
      <c r="C6" s="70"/>
      <c r="D6" s="69" t="s">
        <v>4</v>
      </c>
      <c r="E6" s="82" t="s">
        <v>3</v>
      </c>
      <c r="F6" s="82"/>
      <c r="G6" s="82"/>
      <c r="H6" s="65"/>
      <c r="I6" s="65"/>
      <c r="J6" s="65"/>
      <c r="K6" s="73"/>
      <c r="L6" s="70"/>
      <c r="M6" s="70"/>
    </row>
    <row r="7" spans="1:13" s="5" customFormat="1" x14ac:dyDescent="0.25">
      <c r="A7" s="70"/>
      <c r="B7" s="70"/>
      <c r="C7" s="70"/>
      <c r="D7" s="70"/>
      <c r="E7" s="65" t="s">
        <v>2</v>
      </c>
      <c r="F7" s="65" t="s">
        <v>21</v>
      </c>
      <c r="G7" s="65" t="s">
        <v>22</v>
      </c>
      <c r="H7" s="65"/>
      <c r="I7" s="65"/>
      <c r="J7" s="65"/>
      <c r="K7" s="73"/>
      <c r="L7" s="70"/>
      <c r="M7" s="70"/>
    </row>
    <row r="8" spans="1:13" s="5" customFormat="1" ht="61.5" customHeight="1" x14ac:dyDescent="0.25">
      <c r="A8" s="71"/>
      <c r="B8" s="71"/>
      <c r="C8" s="71"/>
      <c r="D8" s="71"/>
      <c r="E8" s="66"/>
      <c r="F8" s="66"/>
      <c r="G8" s="66"/>
      <c r="H8" s="66"/>
      <c r="I8" s="66"/>
      <c r="J8" s="66"/>
      <c r="K8" s="74"/>
      <c r="L8" s="71"/>
      <c r="M8" s="71"/>
    </row>
    <row r="9" spans="1:13" s="5" customFormat="1" x14ac:dyDescent="0.25">
      <c r="A9" s="1">
        <v>1</v>
      </c>
      <c r="B9" s="22">
        <v>2</v>
      </c>
      <c r="C9" s="1">
        <v>3</v>
      </c>
      <c r="D9" s="1">
        <v>4</v>
      </c>
      <c r="E9" s="1">
        <v>5</v>
      </c>
      <c r="F9" s="1">
        <v>6</v>
      </c>
      <c r="G9" s="1"/>
      <c r="H9" s="1">
        <v>8</v>
      </c>
      <c r="I9" s="1">
        <v>9</v>
      </c>
      <c r="J9" s="1">
        <v>11</v>
      </c>
      <c r="K9" s="1"/>
      <c r="L9" s="1">
        <v>12</v>
      </c>
      <c r="M9" s="1">
        <v>13</v>
      </c>
    </row>
    <row r="10" spans="1:13" s="6" customFormat="1" ht="30.75" customHeight="1" x14ac:dyDescent="0.25">
      <c r="A10" s="17"/>
      <c r="B10" s="24" t="s">
        <v>1</v>
      </c>
      <c r="C10" s="16"/>
      <c r="D10" s="17"/>
      <c r="E10" s="18">
        <f>+E11+E16</f>
        <v>29456565000</v>
      </c>
      <c r="F10" s="18">
        <f t="shared" ref="F10:I10" si="0">+F11+F16</f>
        <v>21463565000</v>
      </c>
      <c r="G10" s="18">
        <f t="shared" si="0"/>
        <v>7993000000</v>
      </c>
      <c r="H10" s="18">
        <f t="shared" si="0"/>
        <v>2000000000</v>
      </c>
      <c r="I10" s="18">
        <f t="shared" si="0"/>
        <v>17069593000</v>
      </c>
      <c r="J10" s="18"/>
      <c r="K10" s="19"/>
      <c r="L10" s="17"/>
      <c r="M10" s="20"/>
    </row>
    <row r="11" spans="1:13" s="6" customFormat="1" ht="30.75" customHeight="1" x14ac:dyDescent="0.25">
      <c r="A11" s="27"/>
      <c r="B11" s="28" t="s">
        <v>17</v>
      </c>
      <c r="C11" s="29"/>
      <c r="D11" s="27"/>
      <c r="E11" s="30">
        <f>+E12+E13+E14+E15</f>
        <v>21000000000</v>
      </c>
      <c r="F11" s="30">
        <f t="shared" ref="F11:H11" si="1">+F12+F13+F14+F15</f>
        <v>16000000000</v>
      </c>
      <c r="G11" s="30">
        <f t="shared" si="1"/>
        <v>5000000000</v>
      </c>
      <c r="H11" s="30">
        <f t="shared" si="1"/>
        <v>2000000000</v>
      </c>
      <c r="I11" s="30">
        <f>+I12+I13+I14+I15</f>
        <v>8660000000</v>
      </c>
      <c r="J11" s="30"/>
      <c r="K11" s="31"/>
      <c r="L11" s="27"/>
      <c r="M11" s="32"/>
    </row>
    <row r="12" spans="1:13" s="6" customFormat="1" ht="41.25" customHeight="1" x14ac:dyDescent="0.25">
      <c r="A12" s="33">
        <v>1</v>
      </c>
      <c r="B12" s="34" t="s">
        <v>18</v>
      </c>
      <c r="C12" s="35" t="s">
        <v>19</v>
      </c>
      <c r="D12" s="61" t="s">
        <v>20</v>
      </c>
      <c r="E12" s="36">
        <f>+F12+G12</f>
        <v>5000000000</v>
      </c>
      <c r="F12" s="36"/>
      <c r="G12" s="36">
        <v>5000000000</v>
      </c>
      <c r="H12" s="36">
        <v>2000000000</v>
      </c>
      <c r="I12" s="36">
        <v>3000000000</v>
      </c>
      <c r="J12" s="37"/>
      <c r="K12" s="38"/>
      <c r="L12" s="33" t="s">
        <v>16</v>
      </c>
      <c r="M12" s="39" t="s">
        <v>35</v>
      </c>
    </row>
    <row r="13" spans="1:13" s="6" customFormat="1" ht="53.25" customHeight="1" x14ac:dyDescent="0.25">
      <c r="A13" s="33">
        <v>2</v>
      </c>
      <c r="B13" s="40" t="s">
        <v>24</v>
      </c>
      <c r="C13" s="35" t="s">
        <v>19</v>
      </c>
      <c r="D13" s="44" t="s">
        <v>26</v>
      </c>
      <c r="E13" s="36">
        <f t="shared" ref="E13:E14" si="2">+F13+G13</f>
        <v>8000000000</v>
      </c>
      <c r="F13" s="36">
        <v>8000000000</v>
      </c>
      <c r="G13" s="36"/>
      <c r="H13" s="36"/>
      <c r="I13" s="36">
        <v>1525000000</v>
      </c>
      <c r="J13" s="37"/>
      <c r="K13" s="38"/>
      <c r="L13" s="33" t="s">
        <v>16</v>
      </c>
      <c r="M13" s="39" t="s">
        <v>36</v>
      </c>
    </row>
    <row r="14" spans="1:13" s="6" customFormat="1" ht="41.25" customHeight="1" x14ac:dyDescent="0.25">
      <c r="A14" s="33">
        <v>3</v>
      </c>
      <c r="B14" s="62" t="s">
        <v>25</v>
      </c>
      <c r="C14" s="35" t="s">
        <v>19</v>
      </c>
      <c r="D14" s="44" t="s">
        <v>27</v>
      </c>
      <c r="E14" s="36">
        <f t="shared" si="2"/>
        <v>5000000000</v>
      </c>
      <c r="F14" s="36">
        <v>5000000000</v>
      </c>
      <c r="G14" s="36"/>
      <c r="H14" s="36"/>
      <c r="I14" s="36">
        <v>2790000000</v>
      </c>
      <c r="J14" s="37"/>
      <c r="K14" s="38"/>
      <c r="L14" s="33" t="s">
        <v>16</v>
      </c>
      <c r="M14" s="39" t="s">
        <v>36</v>
      </c>
    </row>
    <row r="15" spans="1:13" s="6" customFormat="1" ht="41.25" customHeight="1" x14ac:dyDescent="0.25">
      <c r="A15" s="33">
        <v>4</v>
      </c>
      <c r="B15" s="60" t="s">
        <v>29</v>
      </c>
      <c r="C15" s="35" t="s">
        <v>19</v>
      </c>
      <c r="D15" s="44" t="s">
        <v>33</v>
      </c>
      <c r="E15" s="63">
        <v>3000000000</v>
      </c>
      <c r="F15" s="63">
        <v>3000000000</v>
      </c>
      <c r="G15" s="36"/>
      <c r="H15" s="36"/>
      <c r="I15" s="36">
        <v>1345000000</v>
      </c>
      <c r="J15" s="37"/>
      <c r="K15" s="38"/>
      <c r="L15" s="33" t="s">
        <v>16</v>
      </c>
      <c r="M15" s="39" t="s">
        <v>36</v>
      </c>
    </row>
    <row r="16" spans="1:13" s="6" customFormat="1" ht="30.75" customHeight="1" x14ac:dyDescent="0.25">
      <c r="A16" s="41"/>
      <c r="B16" s="42" t="s">
        <v>12</v>
      </c>
      <c r="C16" s="43"/>
      <c r="D16" s="41"/>
      <c r="E16" s="37">
        <f>+E17+E18</f>
        <v>8456565000</v>
      </c>
      <c r="F16" s="37">
        <f t="shared" ref="F16:I16" si="3">+F17+F18</f>
        <v>5463565000</v>
      </c>
      <c r="G16" s="37">
        <f t="shared" si="3"/>
        <v>2993000000</v>
      </c>
      <c r="H16" s="37">
        <f t="shared" si="3"/>
        <v>0</v>
      </c>
      <c r="I16" s="37">
        <f t="shared" si="3"/>
        <v>8409593000</v>
      </c>
      <c r="J16" s="37"/>
      <c r="K16" s="38"/>
      <c r="L16" s="41"/>
      <c r="M16" s="39"/>
    </row>
    <row r="17" spans="1:13" s="6" customFormat="1" ht="58.5" customHeight="1" x14ac:dyDescent="0.25">
      <c r="A17" s="44">
        <v>1</v>
      </c>
      <c r="B17" s="45" t="s">
        <v>23</v>
      </c>
      <c r="C17" s="35" t="s">
        <v>19</v>
      </c>
      <c r="D17" s="46" t="s">
        <v>30</v>
      </c>
      <c r="E17" s="36">
        <f>+F17+G17</f>
        <v>2993000000</v>
      </c>
      <c r="F17" s="36"/>
      <c r="G17" s="36">
        <v>2993000000</v>
      </c>
      <c r="H17" s="47">
        <v>0</v>
      </c>
      <c r="I17" s="36">
        <f>+E17</f>
        <v>2993000000</v>
      </c>
      <c r="J17" s="48"/>
      <c r="K17" s="49"/>
      <c r="L17" s="33" t="s">
        <v>16</v>
      </c>
      <c r="M17" s="39" t="s">
        <v>32</v>
      </c>
    </row>
    <row r="18" spans="1:13" ht="55.5" customHeight="1" x14ac:dyDescent="0.25">
      <c r="A18" s="50">
        <v>2</v>
      </c>
      <c r="B18" s="51" t="s">
        <v>28</v>
      </c>
      <c r="C18" s="52" t="s">
        <v>19</v>
      </c>
      <c r="D18" s="53" t="s">
        <v>31</v>
      </c>
      <c r="E18" s="54">
        <v>5463565000</v>
      </c>
      <c r="F18" s="54">
        <v>5463565000</v>
      </c>
      <c r="G18" s="54"/>
      <c r="H18" s="55"/>
      <c r="I18" s="56">
        <v>5416593000</v>
      </c>
      <c r="J18" s="57"/>
      <c r="K18" s="58"/>
      <c r="L18" s="59" t="s">
        <v>16</v>
      </c>
      <c r="M18" s="50" t="s">
        <v>34</v>
      </c>
    </row>
    <row r="19" spans="1:13" s="14" customFormat="1" ht="18.75" x14ac:dyDescent="0.25">
      <c r="A19" s="12"/>
      <c r="B19" s="25"/>
      <c r="C19" s="12"/>
      <c r="D19" s="12"/>
      <c r="E19" s="13"/>
      <c r="F19" s="13"/>
      <c r="G19" s="13"/>
      <c r="H19" s="13"/>
      <c r="I19" s="13"/>
      <c r="J19" s="15"/>
      <c r="K19" s="21"/>
      <c r="L19" s="12"/>
      <c r="M19" s="12"/>
    </row>
  </sheetData>
  <autoFilter ref="A9:M18"/>
  <mergeCells count="18">
    <mergeCell ref="D4:G5"/>
    <mergeCell ref="E6:G6"/>
    <mergeCell ref="J4:J8"/>
    <mergeCell ref="I4:I8"/>
    <mergeCell ref="F7:F8"/>
    <mergeCell ref="G7:G8"/>
    <mergeCell ref="A1:M1"/>
    <mergeCell ref="H3:M3"/>
    <mergeCell ref="A4:A8"/>
    <mergeCell ref="B4:B8"/>
    <mergeCell ref="C4:C8"/>
    <mergeCell ref="H4:H8"/>
    <mergeCell ref="D6:D8"/>
    <mergeCell ref="E7:E8"/>
    <mergeCell ref="M4:M8"/>
    <mergeCell ref="K4:K8"/>
    <mergeCell ref="A2:M2"/>
    <mergeCell ref="L4:L8"/>
  </mergeCells>
  <phoneticPr fontId="7" type="noConversion"/>
  <printOptions horizontalCentered="1"/>
  <pageMargins left="0.23622047244094491" right="0.15748031496062992" top="0.39370078740157483" bottom="0.59055118110236227" header="0.31496062992125984" footer="0.31496062992125984"/>
  <pageSetup paperSize="8" scale="80" firstPageNumber="3" fitToHeight="0" orientation="landscape" useFirstPageNumber="1" r:id="rId1"/>
  <headerFooter differentFirst="1"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 KH năm 2025</vt:lpstr>
      <vt:lpstr>'BIỂU  KH năm 2025'!Print_Area</vt:lpstr>
      <vt:lpstr>'BIỂU  KH năm 2025'!Print_Titles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2025-09-19T13:45:54Z</cp:lastPrinted>
  <dcterms:created xsi:type="dcterms:W3CDTF">2021-11-12T01:25:01Z</dcterms:created>
  <dcterms:modified xsi:type="dcterms:W3CDTF">2025-09-19T13:46:19Z</dcterms:modified>
</cp:coreProperties>
</file>